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Лист1" sheetId="1" r:id="rId1"/>
    <sheet name="Оповещатели" sheetId="2" r:id="rId2"/>
    <sheet name="Лист3" sheetId="3" r:id="rId3"/>
  </sheets>
  <definedNames>
    <definedName name="оповещатель">'Оповещатели'!$B$3:$B$41</definedName>
  </definedNames>
  <calcPr fullCalcOnLoad="1"/>
</workbook>
</file>

<file path=xl/comments1.xml><?xml version="1.0" encoding="utf-8"?>
<comments xmlns="http://schemas.openxmlformats.org/spreadsheetml/2006/main">
  <authors>
    <author>Новиков Вячеслав</author>
  </authors>
  <commentList>
    <comment ref="I25" authorId="0">
      <text>
        <r>
          <rPr>
            <sz val="14"/>
            <rFont val="ISOCPEUR"/>
            <family val="2"/>
          </rPr>
          <t>Nш+15дБ</t>
        </r>
        <r>
          <rPr>
            <sz val="9"/>
            <rFont val="Tahoma"/>
            <family val="2"/>
          </rPr>
          <t xml:space="preserve">
</t>
        </r>
      </text>
    </comment>
    <comment ref="I29" authorId="0">
      <text>
        <r>
          <rPr>
            <sz val="12"/>
            <rFont val="ISOCPEUR"/>
            <family val="2"/>
          </rPr>
          <t>Уровень звукового давления на расстоянии 1м при подаваемой мощности 1 Вт, паспортная величина</t>
        </r>
      </text>
    </comment>
    <comment ref="I30" authorId="0">
      <text>
        <r>
          <rPr>
            <sz val="12"/>
            <rFont val="ISOCPEUR"/>
            <family val="2"/>
          </rPr>
          <t>паспортная величина</t>
        </r>
      </text>
    </comment>
    <comment ref="I31" authorId="0">
      <text>
        <r>
          <rPr>
            <sz val="14"/>
            <rFont val="ISOCPEUR"/>
            <family val="2"/>
          </rPr>
          <t>N0+10Lg(Pэ)</t>
        </r>
        <r>
          <rPr>
            <sz val="9"/>
            <rFont val="Tahoma"/>
            <family val="2"/>
          </rPr>
          <t xml:space="preserve">
</t>
        </r>
      </text>
    </comment>
    <comment ref="J32" authorId="0">
      <text>
        <r>
          <rPr>
            <sz val="9"/>
            <rFont val="Tahoma"/>
            <family val="2"/>
          </rPr>
          <t>ВАЖНО! В системах оповещения на базе приборов МЕТА 17820, МЕТА 17821 и МЕТА 19830 для контроля линии на КЗ, обрыв и отключение каждого акустического блока, необхоимо использовать оповещатели и рупорные громкоговорители исполнения 3 (исп.3)</t>
        </r>
      </text>
    </comment>
    <comment ref="I38" authorId="0">
      <text>
        <r>
          <rPr>
            <sz val="14"/>
            <rFont val="ISOCPEUR"/>
            <family val="2"/>
          </rPr>
          <t>20+Lg(L)</t>
        </r>
      </text>
    </comment>
    <comment ref="I39" authorId="0">
      <text>
        <r>
          <rPr>
            <sz val="14"/>
            <rFont val="ISOCPEUR"/>
            <family val="2"/>
          </rPr>
          <t>Lмакс=10^(Nзв-Nсум)/20</t>
        </r>
        <r>
          <rPr>
            <sz val="9"/>
            <rFont val="Tahoma"/>
            <family val="2"/>
          </rPr>
          <t xml:space="preserve">
</t>
        </r>
      </text>
    </comment>
    <comment ref="A39" authorId="0">
      <text>
        <r>
          <rPr>
            <sz val="12"/>
            <rFont val="ISOCPEUR"/>
            <family val="2"/>
          </rPr>
          <t>На этом расстоянии обеспечивается выполнение условия "не менее чем на 15 дБА выше допустимого уровня звука постоянного шума в защищаемом помещении" (СП3.13130.2009 п.4.2)</t>
        </r>
      </text>
    </comment>
    <comment ref="I43" authorId="0">
      <text>
        <r>
          <rPr>
            <sz val="14"/>
            <rFont val="ISOCPEUR"/>
            <family val="2"/>
          </rPr>
          <t>Nзв р=Nзв-R</t>
        </r>
        <r>
          <rPr>
            <sz val="9"/>
            <rFont val="Tahoma"/>
            <family val="2"/>
          </rPr>
          <t xml:space="preserve">
</t>
        </r>
      </text>
    </comment>
    <comment ref="I37" authorId="0">
      <text>
        <r>
          <rPr>
            <sz val="12"/>
            <rFont val="ISOCPEUR"/>
            <family val="2"/>
          </rPr>
          <t>«расчётная точка» - точка в которой необходимо знать уровень звукового давления, производимого оповещателем.</t>
        </r>
      </text>
    </comment>
  </commentList>
</comments>
</file>

<file path=xl/sharedStrings.xml><?xml version="1.0" encoding="utf-8"?>
<sst xmlns="http://schemas.openxmlformats.org/spreadsheetml/2006/main" count="92" uniqueCount="84">
  <si>
    <t>Промежуточные вычисления</t>
  </si>
  <si>
    <t>Результат вычислений, удовлетворяет требованиям</t>
  </si>
  <si>
    <t>Результат вычислений, не удовлетворяет требованиям</t>
  </si>
  <si>
    <t>Шаг 1. Определение уровня звука постоянного шума</t>
  </si>
  <si>
    <t>дБ</t>
  </si>
  <si>
    <t>Nш</t>
  </si>
  <si>
    <t>Уровень звука постоянного шума</t>
  </si>
  <si>
    <t>Шаг 2. Определение необходимого уровня звукового давления</t>
  </si>
  <si>
    <t>На основании п. 4.2. СП 3.13130.2009 необходимо обеспечить уровень звукового давления не менее чем на 15дБ выше допустимого уровня звука постоянного шума в защищаемом помещении.</t>
  </si>
  <si>
    <t>Nсум</t>
  </si>
  <si>
    <r>
      <t xml:space="preserve">Необходимый уровень звукового давления </t>
    </r>
    <r>
      <rPr>
        <sz val="9"/>
        <rFont val="ISOCPEUR"/>
        <family val="2"/>
      </rPr>
      <t>(уровень постоянного шума +15дБ)</t>
    </r>
  </si>
  <si>
    <t>Шаг 3. Определение уровня звукового давления создаваемого оповещателем  при подведении определенной мощности</t>
  </si>
  <si>
    <t>Чувствительность громкоговорителя</t>
  </si>
  <si>
    <t>N0</t>
  </si>
  <si>
    <t>Pэ</t>
  </si>
  <si>
    <t>Электрическая мощность применяемого оповещателя</t>
  </si>
  <si>
    <t>Nзв</t>
  </si>
  <si>
    <t>Уровень звукового давления создаваемого оповещателем</t>
  </si>
  <si>
    <t>Пример расчета уровня звукового давления.</t>
  </si>
  <si>
    <t>Для оповещения защищаемого помещения выбираем оповещатель</t>
  </si>
  <si>
    <t>Типы оповещателей</t>
  </si>
  <si>
    <t>АСР-03.1.6</t>
  </si>
  <si>
    <t>АСР-06.1.6</t>
  </si>
  <si>
    <t>АСР-10.1.6</t>
  </si>
  <si>
    <t>АСР-03.1.4</t>
  </si>
  <si>
    <t>АСР-03.1.5</t>
  </si>
  <si>
    <t>АСР-10.1.5</t>
  </si>
  <si>
    <t>АСР-03.1.2</t>
  </si>
  <si>
    <t>АСР-06.1.3</t>
  </si>
  <si>
    <t>АСР-12.2.2</t>
  </si>
  <si>
    <t>АСР-03.3.6</t>
  </si>
  <si>
    <t>АСР-06.3.6</t>
  </si>
  <si>
    <t>АСР-10.2.4</t>
  </si>
  <si>
    <t>АСР-20.2.4</t>
  </si>
  <si>
    <t>АСР-40.2.4</t>
  </si>
  <si>
    <t>АСР-10.2.5</t>
  </si>
  <si>
    <t>АСР-20.2.5</t>
  </si>
  <si>
    <t>АСР-30.2.5</t>
  </si>
  <si>
    <t>АСР-40.2.5</t>
  </si>
  <si>
    <t>АСР-03.1.2 исп.2</t>
  </si>
  <si>
    <t>АСР-15.5.1</t>
  </si>
  <si>
    <t>исп.3</t>
  </si>
  <si>
    <t>Шаг 4. Расчет величины ослабления звукового давления в удаленной расчетной точке на заданном расстоянии</t>
  </si>
  <si>
    <t>L</t>
  </si>
  <si>
    <t>Расстояние от оповещателя до расчетной точки</t>
  </si>
  <si>
    <t>м</t>
  </si>
  <si>
    <t>R</t>
  </si>
  <si>
    <t>Ослабление уровня звукового давления на данном расстоянии</t>
  </si>
  <si>
    <t>Lмакс</t>
  </si>
  <si>
    <t>Предельное расстояние от оповещателя</t>
  </si>
  <si>
    <t>Шаг 5. Расчет уровня звукового давления в удаленной точке</t>
  </si>
  <si>
    <t>Значение уровня звукового давления на данном расстоянии</t>
  </si>
  <si>
    <t>Результаты расчета представлены в следующей таблице</t>
  </si>
  <si>
    <t>Наименование</t>
  </si>
  <si>
    <t>Электрическа мощность Pэ, Вт</t>
  </si>
  <si>
    <t>Максимальная чувствительность Nзв, Вт</t>
  </si>
  <si>
    <t>Необходимый уровень звукового давления Nсум, дБ</t>
  </si>
  <si>
    <t>Чувствительность N0, дБ</t>
  </si>
  <si>
    <t>Nзв р</t>
  </si>
  <si>
    <t>Расчетный уровень звукового давления Nзв р, дБ</t>
  </si>
  <si>
    <t>МЕТА 7660</t>
  </si>
  <si>
    <t>Исходные данные (задаются пользователем)</t>
  </si>
  <si>
    <t>МЕТА 7650</t>
  </si>
  <si>
    <t>ГР-10.02 МЕТА</t>
  </si>
  <si>
    <t>ГР-25.02 МЕТА</t>
  </si>
  <si>
    <t>ГР-100.02 МЕТА</t>
  </si>
  <si>
    <t>ГР-10.03 МЕТА</t>
  </si>
  <si>
    <t>ГР-15.03 МЕТА</t>
  </si>
  <si>
    <t>ГР-30.03 МЕТА</t>
  </si>
  <si>
    <t>СГР-200.04.1</t>
  </si>
  <si>
    <t>СГР-400.04.1</t>
  </si>
  <si>
    <t>СГР-500.04.1</t>
  </si>
  <si>
    <t>СГР-600.04.1</t>
  </si>
  <si>
    <t>СГР-800.04.2</t>
  </si>
  <si>
    <t>СГР-1200.04.2</t>
  </si>
  <si>
    <t>МЕТА 6634</t>
  </si>
  <si>
    <t>МЕТА 6661</t>
  </si>
  <si>
    <t>Входная мощность, Вт</t>
  </si>
  <si>
    <t>АСР-06.2.2</t>
  </si>
  <si>
    <t>АСР-30.2.4</t>
  </si>
  <si>
    <t>ГР-50.02 МЕТА</t>
  </si>
  <si>
    <t xml:space="preserve">Для расчета необходимого уровня звукового давления создаваемого системой оповещения принимаем, в соответствии с ГОСТ 12.1.036-81 «Шум. Допустимые уровни в жилых и общественных зданиях», СН 2.2.4/2.1.8.562-96 «Шум на рабочих местах, в помещениях жилых, общественных зданий и на территории жилой застройки» и СП 51.13330.2011 "Защита от шума" </t>
  </si>
  <si>
    <t>Чувствительность, дБ</t>
  </si>
  <si>
    <t>100(105)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</si>
</sst>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9"/>
      <name val="Arial Cyr"/>
      <family val="0"/>
    </font>
    <font>
      <b/>
      <sz val="10"/>
      <name val="Arial Cyr"/>
      <family val="0"/>
    </font>
    <font>
      <sz val="12"/>
      <name val="ISOCPEUR"/>
      <family val="2"/>
    </font>
    <font>
      <sz val="9"/>
      <name val="ISOCPEUR"/>
      <family val="2"/>
    </font>
    <font>
      <sz val="9"/>
      <name val="Tahoma"/>
      <family val="2"/>
    </font>
    <font>
      <sz val="14"/>
      <name val="ISOCPEU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ISOCPEUR"/>
      <family val="2"/>
    </font>
    <font>
      <b/>
      <i/>
      <sz val="12"/>
      <color indexed="8"/>
      <name val="ISOCPEUR"/>
      <family val="2"/>
    </font>
    <font>
      <sz val="14"/>
      <color indexed="8"/>
      <name val="ISOCPEUR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ISOCPEUR"/>
      <family val="2"/>
    </font>
    <font>
      <b/>
      <i/>
      <sz val="12"/>
      <color theme="1"/>
      <name val="ISOCPEUR"/>
      <family val="2"/>
    </font>
    <font>
      <sz val="14"/>
      <color theme="1"/>
      <name val="ISOCPEUR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0" fillId="0" borderId="0" applyBorder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51">
      <alignment/>
      <protection/>
    </xf>
    <xf numFmtId="0" fontId="2" fillId="33" borderId="10" xfId="54" applyFill="1" applyBorder="1" applyAlignment="1" applyProtection="1">
      <alignment horizontal="center"/>
      <protection/>
    </xf>
    <xf numFmtId="0" fontId="2" fillId="0" borderId="11" xfId="54" applyBorder="1" applyProtection="1">
      <alignment/>
      <protection/>
    </xf>
    <xf numFmtId="0" fontId="2" fillId="0" borderId="12" xfId="54" applyBorder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2" fontId="3" fillId="35" borderId="10" xfId="54" applyNumberFormat="1" applyFont="1" applyFill="1" applyBorder="1" applyAlignment="1" applyProtection="1">
      <alignment horizontal="center"/>
      <protection/>
    </xf>
    <xf numFmtId="0" fontId="5" fillId="0" borderId="11" xfId="54" applyFont="1" applyBorder="1" applyAlignment="1" applyProtection="1">
      <alignment horizontal="right"/>
      <protection/>
    </xf>
    <xf numFmtId="2" fontId="3" fillId="36" borderId="10" xfId="54" applyNumberFormat="1" applyFont="1" applyFill="1" applyBorder="1" applyAlignment="1" applyProtection="1">
      <alignment horizontal="center"/>
      <protection/>
    </xf>
    <xf numFmtId="0" fontId="4" fillId="33" borderId="10" xfId="54" applyFont="1" applyFill="1" applyBorder="1" applyAlignment="1" applyProtection="1">
      <alignment horizontal="center"/>
      <protection locked="0"/>
    </xf>
    <xf numFmtId="0" fontId="5" fillId="0" borderId="0" xfId="54" applyFont="1" applyAlignment="1" applyProtection="1">
      <alignment horizontal="center"/>
      <protection/>
    </xf>
    <xf numFmtId="0" fontId="5" fillId="0" borderId="11" xfId="54" applyFont="1" applyBorder="1" applyAlignment="1" applyProtection="1">
      <alignment horizontal="left"/>
      <protection/>
    </xf>
    <xf numFmtId="0" fontId="4" fillId="34" borderId="10" xfId="54" applyFon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2" fillId="0" borderId="0" xfId="54" applyBorder="1" applyProtection="1">
      <alignment/>
      <protection/>
    </xf>
    <xf numFmtId="0" fontId="5" fillId="0" borderId="0" xfId="54" applyFont="1" applyBorder="1" applyAlignment="1" applyProtection="1">
      <alignment horizontal="right"/>
      <protection/>
    </xf>
    <xf numFmtId="2" fontId="3" fillId="0" borderId="0" xfId="54" applyNumberFormat="1" applyFont="1" applyFill="1" applyBorder="1" applyAlignment="1" applyProtection="1">
      <alignment horizontal="center"/>
      <protection/>
    </xf>
    <xf numFmtId="0" fontId="0" fillId="0" borderId="0" xfId="51" applyAlignment="1">
      <alignment/>
      <protection/>
    </xf>
    <xf numFmtId="0" fontId="5" fillId="0" borderId="13" xfId="54" applyFont="1" applyBorder="1" applyAlignment="1" applyProtection="1">
      <alignment horizontal="left"/>
      <protection/>
    </xf>
    <xf numFmtId="0" fontId="0" fillId="0" borderId="0" xfId="51" applyFont="1" applyAlignment="1">
      <alignment/>
      <protection/>
    </xf>
    <xf numFmtId="0" fontId="50" fillId="0" borderId="0" xfId="0" applyFont="1" applyAlignment="1">
      <alignment/>
    </xf>
    <xf numFmtId="0" fontId="5" fillId="0" borderId="0" xfId="54" applyFont="1" applyBorder="1" applyAlignment="1" applyProtection="1">
      <alignment horizontal="center"/>
      <protection/>
    </xf>
    <xf numFmtId="0" fontId="5" fillId="0" borderId="13" xfId="54" applyFont="1" applyBorder="1" applyAlignment="1" applyProtection="1">
      <alignment horizontal="left" vertical="top"/>
      <protection/>
    </xf>
    <xf numFmtId="0" fontId="5" fillId="0" borderId="0" xfId="54" applyFont="1" applyBorder="1" applyAlignment="1" applyProtection="1">
      <alignment horizontal="center" vertical="top"/>
      <protection/>
    </xf>
    <xf numFmtId="0" fontId="5" fillId="0" borderId="0" xfId="54" applyFont="1" applyBorder="1" applyAlignment="1" applyProtection="1">
      <alignment horizontal="left" vertical="top"/>
      <protection/>
    </xf>
    <xf numFmtId="0" fontId="5" fillId="0" borderId="0" xfId="54" applyFont="1" applyBorder="1" applyAlignment="1" applyProtection="1">
      <alignment horizontal="left"/>
      <protection/>
    </xf>
    <xf numFmtId="0" fontId="4" fillId="0" borderId="0" xfId="54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2" fontId="4" fillId="37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 locked="0"/>
    </xf>
    <xf numFmtId="0" fontId="50" fillId="0" borderId="0" xfId="51" applyFont="1" applyAlignment="1">
      <alignment horizontal="center"/>
      <protection/>
    </xf>
    <xf numFmtId="0" fontId="51" fillId="0" borderId="0" xfId="51" applyFont="1" applyAlignment="1">
      <alignment horizontal="center"/>
      <protection/>
    </xf>
    <xf numFmtId="0" fontId="51" fillId="0" borderId="0" xfId="51" applyFont="1" applyBorder="1" applyAlignment="1">
      <alignment horizontal="center"/>
      <protection/>
    </xf>
    <xf numFmtId="0" fontId="50" fillId="0" borderId="0" xfId="5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51" applyFont="1" applyAlignment="1">
      <alignment horizontal="center"/>
      <protection/>
    </xf>
    <xf numFmtId="0" fontId="50" fillId="0" borderId="0" xfId="51" applyFont="1" applyAlignment="1">
      <alignment horizontal="center"/>
      <protection/>
    </xf>
    <xf numFmtId="0" fontId="50" fillId="0" borderId="10" xfId="0" applyFont="1" applyBorder="1" applyAlignment="1">
      <alignment horizontal="center" vertical="top" wrapText="1" readingOrder="1"/>
    </xf>
    <xf numFmtId="0" fontId="0" fillId="0" borderId="10" xfId="0" applyBorder="1" applyAlignment="1">
      <alignment horizontal="center" vertical="top" wrapText="1" readingOrder="1"/>
    </xf>
    <xf numFmtId="0" fontId="51" fillId="0" borderId="11" xfId="51" applyFont="1" applyBorder="1" applyAlignment="1">
      <alignment horizontal="center"/>
      <protection/>
    </xf>
    <xf numFmtId="0" fontId="50" fillId="0" borderId="11" xfId="5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50" fillId="0" borderId="0" xfId="0" applyFont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51" fillId="0" borderId="0" xfId="51" applyFont="1" applyAlignment="1">
      <alignment horizontal="center" vertical="top" wrapText="1"/>
      <protection/>
    </xf>
    <xf numFmtId="0" fontId="50" fillId="0" borderId="0" xfId="51" applyFont="1" applyAlignment="1">
      <alignment horizontal="center" vertical="top" wrapText="1"/>
      <protection/>
    </xf>
    <xf numFmtId="0" fontId="30" fillId="0" borderId="15" xfId="0" applyFont="1" applyBorder="1" applyAlignment="1" applyProtection="1">
      <alignment horizontal="center" readingOrder="1"/>
      <protection/>
    </xf>
    <xf numFmtId="0" fontId="30" fillId="0" borderId="13" xfId="0" applyFont="1" applyBorder="1" applyAlignment="1" applyProtection="1">
      <alignment horizontal="center" readingOrder="1"/>
      <protection/>
    </xf>
    <xf numFmtId="0" fontId="30" fillId="0" borderId="16" xfId="0" applyFont="1" applyBorder="1" applyAlignment="1" applyProtection="1">
      <alignment horizontal="center" readingOrder="1"/>
      <protection/>
    </xf>
    <xf numFmtId="0" fontId="0" fillId="0" borderId="17" xfId="0" applyBorder="1" applyAlignment="1" applyProtection="1">
      <alignment horizontal="center" readingOrder="1"/>
      <protection/>
    </xf>
    <xf numFmtId="0" fontId="0" fillId="0" borderId="11" xfId="0" applyBorder="1" applyAlignment="1" applyProtection="1">
      <alignment horizontal="center" readingOrder="1"/>
      <protection/>
    </xf>
    <xf numFmtId="0" fontId="0" fillId="0" borderId="12" xfId="0" applyBorder="1" applyAlignment="1" applyProtection="1">
      <alignment horizontal="center" readingOrder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readingOrder="1"/>
    </xf>
    <xf numFmtId="0" fontId="51" fillId="0" borderId="0" xfId="51" applyFont="1" applyBorder="1" applyAlignment="1">
      <alignment horizontal="center"/>
      <protection/>
    </xf>
    <xf numFmtId="0" fontId="50" fillId="0" borderId="0" xfId="5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ЕТ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fgColor indexed="64"/>
          <bgColor rgb="FF00FF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rgb="FF00FF00"/>
        </patternFill>
      </fill>
    </dxf>
    <dxf>
      <font>
        <b/>
        <i val="0"/>
        <color rgb="FFFFFFFF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fgColor indexed="64"/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152400</xdr:rowOff>
    </xdr:from>
    <xdr:to>
      <xdr:col>9</xdr:col>
      <xdr:colOff>0</xdr:colOff>
      <xdr:row>10</xdr:row>
      <xdr:rowOff>152400</xdr:rowOff>
    </xdr:to>
    <xdr:sp>
      <xdr:nvSpPr>
        <xdr:cNvPr id="1" name="Прямая соединительная линия 5"/>
        <xdr:cNvSpPr>
          <a:spLocks/>
        </xdr:cNvSpPr>
      </xdr:nvSpPr>
      <xdr:spPr>
        <a:xfrm>
          <a:off x="619125" y="2324100"/>
          <a:ext cx="5229225" cy="0"/>
        </a:xfrm>
        <a:prstGeom prst="line">
          <a:avLst/>
        </a:prstGeom>
        <a:noFill/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457200</xdr:colOff>
      <xdr:row>0</xdr:row>
      <xdr:rowOff>161925</xdr:rowOff>
    </xdr:from>
    <xdr:to>
      <xdr:col>4</xdr:col>
      <xdr:colOff>314325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2295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showGridLines="0" tabSelected="1" zoomScalePageLayoutView="0" workbookViewId="0" topLeftCell="A1">
      <selection activeCell="I18" sqref="I18"/>
    </sheetView>
  </sheetViews>
  <sheetFormatPr defaultColWidth="9.140625" defaultRowHeight="15"/>
  <cols>
    <col min="9" max="9" width="14.57421875" style="0" customWidth="1"/>
    <col min="10" max="10" width="5.28125" style="0" customWidth="1"/>
    <col min="19" max="19" width="13.7109375" style="0" customWidth="1"/>
    <col min="20" max="20" width="18.57421875" style="0" customWidth="1"/>
    <col min="22" max="22" width="15.57421875" style="0" customWidth="1"/>
    <col min="23" max="23" width="12.57421875" style="0" customWidth="1"/>
  </cols>
  <sheetData>
    <row r="1" spans="5:17" ht="1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3" ht="15.75">
      <c r="B2" s="41"/>
      <c r="C2" s="42"/>
      <c r="D2" s="42"/>
      <c r="E2" s="42"/>
      <c r="F2" s="42"/>
      <c r="G2" s="42"/>
      <c r="H2" s="42"/>
      <c r="I2" s="42"/>
      <c r="J2" s="1"/>
      <c r="K2" s="1"/>
      <c r="L2" s="60"/>
      <c r="M2" s="61"/>
      <c r="N2" s="61"/>
      <c r="O2" s="61"/>
      <c r="P2" s="61"/>
      <c r="Q2" s="61"/>
      <c r="R2" s="61"/>
      <c r="S2" s="61"/>
      <c r="T2" s="62"/>
      <c r="U2" s="62"/>
      <c r="V2" s="62"/>
      <c r="W2" s="62"/>
    </row>
    <row r="3" spans="2:24" ht="15.75">
      <c r="B3" s="33"/>
      <c r="C3" s="32"/>
      <c r="D3" s="32"/>
      <c r="E3" s="32"/>
      <c r="F3" s="32"/>
      <c r="G3" s="32"/>
      <c r="H3" s="32"/>
      <c r="I3" s="32"/>
      <c r="J3" s="1"/>
      <c r="K3" s="1"/>
      <c r="L3" s="34"/>
      <c r="M3" s="35"/>
      <c r="N3" s="35"/>
      <c r="O3" s="35"/>
      <c r="P3" s="35"/>
      <c r="Q3" s="35"/>
      <c r="R3" s="35"/>
      <c r="S3" s="35"/>
      <c r="T3" s="36"/>
      <c r="U3" s="36"/>
      <c r="V3" s="36"/>
      <c r="W3" s="36"/>
      <c r="X3" s="37"/>
    </row>
    <row r="4" spans="2:24" ht="15.75">
      <c r="B4" s="33"/>
      <c r="C4" s="32"/>
      <c r="D4" s="32"/>
      <c r="E4" s="32"/>
      <c r="F4" s="32"/>
      <c r="G4" s="32"/>
      <c r="H4" s="32"/>
      <c r="I4" s="32"/>
      <c r="J4" s="1"/>
      <c r="K4" s="1"/>
      <c r="L4" s="34"/>
      <c r="M4" s="35"/>
      <c r="N4" s="35"/>
      <c r="O4" s="35"/>
      <c r="P4" s="35"/>
      <c r="Q4" s="35"/>
      <c r="R4" s="35"/>
      <c r="S4" s="35"/>
      <c r="T4" s="36"/>
      <c r="U4" s="36"/>
      <c r="V4" s="36"/>
      <c r="W4" s="36"/>
      <c r="X4" s="37"/>
    </row>
    <row r="5" spans="2:23" ht="15.75">
      <c r="B5" s="33"/>
      <c r="C5" s="32"/>
      <c r="D5" s="32"/>
      <c r="E5" s="32"/>
      <c r="F5" s="32"/>
      <c r="G5" s="32"/>
      <c r="H5" s="32"/>
      <c r="I5" s="32"/>
      <c r="J5" s="1"/>
      <c r="K5" s="1"/>
      <c r="L5" s="45" t="s">
        <v>52</v>
      </c>
      <c r="M5" s="46"/>
      <c r="N5" s="46"/>
      <c r="O5" s="46"/>
      <c r="P5" s="46"/>
      <c r="Q5" s="46"/>
      <c r="R5" s="46"/>
      <c r="S5" s="46"/>
      <c r="T5" s="47"/>
      <c r="U5" s="47"/>
      <c r="V5" s="47"/>
      <c r="W5" s="47"/>
    </row>
    <row r="6" spans="2:23" ht="33" customHeight="1">
      <c r="B6" s="41" t="s">
        <v>18</v>
      </c>
      <c r="C6" s="42"/>
      <c r="D6" s="42"/>
      <c r="E6" s="42"/>
      <c r="F6" s="42"/>
      <c r="G6" s="42"/>
      <c r="H6" s="42"/>
      <c r="I6" s="42"/>
      <c r="J6" s="1"/>
      <c r="K6" s="1"/>
      <c r="L6" s="43" t="s">
        <v>53</v>
      </c>
      <c r="M6" s="44"/>
      <c r="N6" s="43" t="s">
        <v>54</v>
      </c>
      <c r="O6" s="44"/>
      <c r="P6" s="43" t="s">
        <v>57</v>
      </c>
      <c r="Q6" s="44"/>
      <c r="R6" s="43" t="s">
        <v>55</v>
      </c>
      <c r="S6" s="44"/>
      <c r="T6" s="43" t="s">
        <v>56</v>
      </c>
      <c r="U6" s="44"/>
      <c r="V6" s="43" t="s">
        <v>59</v>
      </c>
      <c r="W6" s="44"/>
    </row>
    <row r="7" spans="2:23" ht="15">
      <c r="B7" s="2"/>
      <c r="C7" s="3"/>
      <c r="D7" s="3"/>
      <c r="E7" s="3"/>
      <c r="F7" s="3"/>
      <c r="G7" s="3"/>
      <c r="H7" s="4"/>
      <c r="I7" s="7" t="s">
        <v>61</v>
      </c>
      <c r="J7" s="1"/>
      <c r="K7" s="1"/>
      <c r="L7" s="43" t="str">
        <f>I32</f>
        <v>АСР-06.1.6</v>
      </c>
      <c r="M7" s="44"/>
      <c r="N7" s="43">
        <f>I30</f>
        <v>10</v>
      </c>
      <c r="O7" s="44"/>
      <c r="P7" s="43">
        <f>I29</f>
        <v>107</v>
      </c>
      <c r="Q7" s="44"/>
      <c r="R7" s="43">
        <f>I31</f>
        <v>117</v>
      </c>
      <c r="S7" s="44"/>
      <c r="T7" s="43">
        <f>I25</f>
        <v>90</v>
      </c>
      <c r="U7" s="44"/>
      <c r="V7" s="43">
        <f>I43</f>
        <v>90.98</v>
      </c>
      <c r="W7" s="44"/>
    </row>
    <row r="8" spans="2:19" ht="15">
      <c r="B8" s="5"/>
      <c r="C8" s="3"/>
      <c r="D8" s="3"/>
      <c r="E8" s="3"/>
      <c r="F8" s="3"/>
      <c r="G8" s="3"/>
      <c r="H8" s="4"/>
      <c r="I8" s="7" t="s">
        <v>0</v>
      </c>
      <c r="J8" s="1"/>
      <c r="K8" s="1"/>
      <c r="L8" s="1"/>
      <c r="M8" s="19"/>
      <c r="N8" s="17"/>
      <c r="O8" s="1"/>
      <c r="P8" s="1"/>
      <c r="Q8" s="1"/>
      <c r="R8" s="1"/>
      <c r="S8" s="1"/>
    </row>
    <row r="9" spans="2:19" ht="15">
      <c r="B9" s="8"/>
      <c r="C9" s="3"/>
      <c r="D9" s="3"/>
      <c r="E9" s="3"/>
      <c r="F9" s="3"/>
      <c r="G9" s="3"/>
      <c r="H9" s="4"/>
      <c r="I9" s="7" t="s">
        <v>1</v>
      </c>
      <c r="J9" s="1"/>
      <c r="K9" s="1"/>
      <c r="L9" s="1"/>
      <c r="M9" s="19"/>
      <c r="N9" s="17"/>
      <c r="O9" s="1"/>
      <c r="P9" s="1"/>
      <c r="Q9" s="1"/>
      <c r="R9" s="1"/>
      <c r="S9" s="1"/>
    </row>
    <row r="10" spans="2:19" ht="15">
      <c r="B10" s="6"/>
      <c r="C10" s="3"/>
      <c r="D10" s="3"/>
      <c r="E10" s="3"/>
      <c r="F10" s="3"/>
      <c r="G10" s="3"/>
      <c r="H10" s="4"/>
      <c r="I10" s="7" t="s">
        <v>2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5">
      <c r="B11" s="16"/>
      <c r="C11" s="14"/>
      <c r="D11" s="14"/>
      <c r="E11" s="14"/>
      <c r="F11" s="14"/>
      <c r="G11" s="14"/>
      <c r="H11" s="14"/>
      <c r="I11" s="15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4" ht="15.75">
      <c r="B12" s="41" t="s">
        <v>3</v>
      </c>
      <c r="C12" s="42"/>
      <c r="D12" s="42"/>
      <c r="E12" s="42"/>
      <c r="F12" s="42"/>
      <c r="G12" s="42"/>
      <c r="H12" s="42"/>
      <c r="I12" s="42"/>
      <c r="J12" s="1"/>
      <c r="K12" s="1"/>
      <c r="L12" s="1"/>
      <c r="M12" s="1"/>
      <c r="N12" s="1"/>
    </row>
    <row r="13" spans="2:14" ht="15" customHeight="1">
      <c r="B13" s="48" t="s">
        <v>81</v>
      </c>
      <c r="C13" s="49"/>
      <c r="D13" s="49"/>
      <c r="E13" s="49"/>
      <c r="F13" s="49"/>
      <c r="G13" s="49"/>
      <c r="H13" s="49"/>
      <c r="I13" s="49"/>
      <c r="J13" s="1"/>
      <c r="K13" s="1"/>
      <c r="L13" s="1"/>
      <c r="M13" s="1"/>
      <c r="N13" s="1"/>
    </row>
    <row r="14" spans="2:14" ht="15">
      <c r="B14" s="49"/>
      <c r="C14" s="49"/>
      <c r="D14" s="49"/>
      <c r="E14" s="49"/>
      <c r="F14" s="49"/>
      <c r="G14" s="49"/>
      <c r="H14" s="49"/>
      <c r="I14" s="49"/>
      <c r="J14" s="1"/>
      <c r="K14" s="1"/>
      <c r="L14" s="1"/>
      <c r="M14" s="1"/>
      <c r="N14" s="1"/>
    </row>
    <row r="15" spans="2:14" ht="15">
      <c r="B15" s="49"/>
      <c r="C15" s="49"/>
      <c r="D15" s="49"/>
      <c r="E15" s="49"/>
      <c r="F15" s="49"/>
      <c r="G15" s="49"/>
      <c r="H15" s="49"/>
      <c r="I15" s="49"/>
      <c r="J15" s="1"/>
      <c r="K15" s="1"/>
      <c r="L15" s="1"/>
      <c r="M15" s="1"/>
      <c r="N15" s="1"/>
    </row>
    <row r="16" spans="2:14" ht="15">
      <c r="B16" s="49"/>
      <c r="C16" s="49"/>
      <c r="D16" s="49"/>
      <c r="E16" s="49"/>
      <c r="F16" s="49"/>
      <c r="G16" s="49"/>
      <c r="H16" s="49"/>
      <c r="I16" s="49"/>
      <c r="J16" s="1"/>
      <c r="K16" s="1"/>
      <c r="L16" s="1"/>
      <c r="M16" s="1"/>
      <c r="N16" s="1"/>
    </row>
    <row r="17" spans="2:14" ht="23.25" customHeight="1">
      <c r="B17" s="49"/>
      <c r="C17" s="49"/>
      <c r="D17" s="49"/>
      <c r="E17" s="49"/>
      <c r="F17" s="49"/>
      <c r="G17" s="49"/>
      <c r="H17" s="49"/>
      <c r="I17" s="49"/>
      <c r="J17" s="1"/>
      <c r="K17" s="1"/>
      <c r="L17" s="1"/>
      <c r="M17" s="1"/>
      <c r="N17" s="1"/>
    </row>
    <row r="18" spans="1:14" ht="15">
      <c r="A18" s="10" t="s">
        <v>5</v>
      </c>
      <c r="B18" s="11" t="s">
        <v>6</v>
      </c>
      <c r="C18" s="3"/>
      <c r="D18" s="3"/>
      <c r="E18" s="3"/>
      <c r="F18" s="3"/>
      <c r="G18" s="3"/>
      <c r="H18" s="3"/>
      <c r="I18" s="9">
        <v>75</v>
      </c>
      <c r="J18" s="21" t="s">
        <v>4</v>
      </c>
      <c r="K18" s="1"/>
      <c r="M18" s="1"/>
      <c r="N18" s="1"/>
    </row>
    <row r="19" spans="2:14" ht="15">
      <c r="B19" s="42"/>
      <c r="C19" s="42"/>
      <c r="D19" s="42"/>
      <c r="E19" s="42"/>
      <c r="F19" s="42"/>
      <c r="G19" s="42"/>
      <c r="H19" s="42"/>
      <c r="I19" s="42"/>
      <c r="J19" s="21"/>
      <c r="K19" s="1"/>
      <c r="L19" s="1"/>
      <c r="M19" s="1"/>
      <c r="N19" s="1"/>
    </row>
    <row r="20" spans="2:14" ht="15.75">
      <c r="B20" s="41" t="s">
        <v>7</v>
      </c>
      <c r="C20" s="42"/>
      <c r="D20" s="42"/>
      <c r="E20" s="42"/>
      <c r="F20" s="42"/>
      <c r="G20" s="42"/>
      <c r="H20" s="42"/>
      <c r="I20" s="42"/>
      <c r="J20" s="21"/>
      <c r="K20" s="1"/>
      <c r="L20" s="1"/>
      <c r="M20" s="1"/>
      <c r="N20" s="1"/>
    </row>
    <row r="21" spans="2:14" ht="15">
      <c r="B21" s="48" t="s">
        <v>8</v>
      </c>
      <c r="C21" s="49"/>
      <c r="D21" s="49"/>
      <c r="E21" s="49"/>
      <c r="F21" s="49"/>
      <c r="G21" s="49"/>
      <c r="H21" s="49"/>
      <c r="I21" s="49"/>
      <c r="J21" s="21"/>
      <c r="K21" s="1"/>
      <c r="L21" s="1"/>
      <c r="M21" s="1"/>
      <c r="N21" s="1"/>
    </row>
    <row r="22" spans="2:14" ht="15">
      <c r="B22" s="49"/>
      <c r="C22" s="49"/>
      <c r="D22" s="49"/>
      <c r="E22" s="49"/>
      <c r="F22" s="49"/>
      <c r="G22" s="49"/>
      <c r="H22" s="49"/>
      <c r="I22" s="49"/>
      <c r="J22" s="21"/>
      <c r="K22" s="1"/>
      <c r="L22" s="1"/>
      <c r="M22" s="1"/>
      <c r="N22" s="1"/>
    </row>
    <row r="23" spans="2:14" ht="15">
      <c r="B23" s="63"/>
      <c r="C23" s="63"/>
      <c r="D23" s="63"/>
      <c r="E23" s="63"/>
      <c r="F23" s="63"/>
      <c r="G23" s="63"/>
      <c r="H23" s="63"/>
      <c r="I23" s="63"/>
      <c r="J23" s="21"/>
      <c r="K23" s="1"/>
      <c r="L23" s="1"/>
      <c r="M23" s="1"/>
      <c r="N23" s="1"/>
    </row>
    <row r="24" spans="2:14" ht="15">
      <c r="B24" s="63"/>
      <c r="C24" s="63"/>
      <c r="D24" s="63"/>
      <c r="E24" s="63"/>
      <c r="F24" s="63"/>
      <c r="G24" s="63"/>
      <c r="H24" s="63"/>
      <c r="I24" s="63"/>
      <c r="J24" s="21"/>
      <c r="K24" s="1"/>
      <c r="L24" s="1"/>
      <c r="M24" s="1"/>
      <c r="N24" s="1"/>
    </row>
    <row r="25" spans="1:17" ht="15">
      <c r="A25" s="10" t="s">
        <v>9</v>
      </c>
      <c r="B25" s="11" t="s">
        <v>10</v>
      </c>
      <c r="C25" s="3"/>
      <c r="D25" s="3"/>
      <c r="E25" s="3"/>
      <c r="F25" s="3"/>
      <c r="G25" s="3"/>
      <c r="H25" s="3"/>
      <c r="I25" s="12">
        <f>I18+15</f>
        <v>90</v>
      </c>
      <c r="J25" s="21" t="s">
        <v>4</v>
      </c>
      <c r="K25" s="1"/>
      <c r="L25" s="1"/>
      <c r="M25" s="1"/>
      <c r="N25" s="1"/>
      <c r="O25" s="1"/>
      <c r="P25" s="1"/>
      <c r="Q25" s="1"/>
    </row>
    <row r="26" ht="15">
      <c r="J26" s="21"/>
    </row>
    <row r="27" spans="2:10" ht="15">
      <c r="B27" s="50" t="s">
        <v>11</v>
      </c>
      <c r="C27" s="51"/>
      <c r="D27" s="51"/>
      <c r="E27" s="51"/>
      <c r="F27" s="51"/>
      <c r="G27" s="51"/>
      <c r="H27" s="51"/>
      <c r="I27" s="51"/>
      <c r="J27" s="21"/>
    </row>
    <row r="28" spans="2:10" ht="15">
      <c r="B28" s="58"/>
      <c r="C28" s="58"/>
      <c r="D28" s="58"/>
      <c r="E28" s="58"/>
      <c r="F28" s="58"/>
      <c r="G28" s="58"/>
      <c r="H28" s="58"/>
      <c r="I28" s="58"/>
      <c r="J28" s="21"/>
    </row>
    <row r="29" spans="1:10" ht="15">
      <c r="A29" s="10" t="s">
        <v>13</v>
      </c>
      <c r="B29" s="11" t="s">
        <v>12</v>
      </c>
      <c r="C29" s="3"/>
      <c r="D29" s="3"/>
      <c r="E29" s="3"/>
      <c r="F29" s="3"/>
      <c r="G29" s="3"/>
      <c r="H29" s="3"/>
      <c r="I29" s="9">
        <v>107</v>
      </c>
      <c r="J29" s="21" t="s">
        <v>4</v>
      </c>
    </row>
    <row r="30" spans="1:10" ht="15">
      <c r="A30" s="10" t="s">
        <v>14</v>
      </c>
      <c r="B30" s="11" t="s">
        <v>15</v>
      </c>
      <c r="C30" s="3"/>
      <c r="D30" s="3"/>
      <c r="E30" s="3"/>
      <c r="F30" s="3"/>
      <c r="G30" s="3"/>
      <c r="H30" s="3"/>
      <c r="I30" s="9">
        <v>10</v>
      </c>
      <c r="J30" s="21" t="s">
        <v>4</v>
      </c>
    </row>
    <row r="31" spans="1:10" ht="15">
      <c r="A31" s="10" t="s">
        <v>16</v>
      </c>
      <c r="B31" s="11" t="s">
        <v>17</v>
      </c>
      <c r="C31" s="3"/>
      <c r="D31" s="3"/>
      <c r="E31" s="3"/>
      <c r="F31" s="3"/>
      <c r="G31" s="3"/>
      <c r="H31" s="3"/>
      <c r="I31" s="12">
        <f>ROUND(I29+10*LOG(I30),2)</f>
        <v>117</v>
      </c>
      <c r="J31" s="21" t="s">
        <v>4</v>
      </c>
    </row>
    <row r="32" spans="2:10" ht="16.5" customHeight="1">
      <c r="B32" s="22" t="s">
        <v>19</v>
      </c>
      <c r="C32" s="18"/>
      <c r="D32" s="18"/>
      <c r="E32" s="18"/>
      <c r="F32" s="18"/>
      <c r="G32" s="18"/>
      <c r="H32" s="18"/>
      <c r="I32" s="31" t="s">
        <v>22</v>
      </c>
      <c r="J32" s="23" t="s">
        <v>41</v>
      </c>
    </row>
    <row r="33" spans="2:10" ht="15">
      <c r="B33" s="24"/>
      <c r="C33" s="25"/>
      <c r="D33" s="25"/>
      <c r="E33" s="25"/>
      <c r="F33" s="25"/>
      <c r="G33" s="25"/>
      <c r="H33" s="25"/>
      <c r="I33" s="13"/>
      <c r="J33" s="23"/>
    </row>
    <row r="34" spans="2:9" ht="15">
      <c r="B34" s="50" t="s">
        <v>42</v>
      </c>
      <c r="C34" s="51"/>
      <c r="D34" s="51"/>
      <c r="E34" s="51"/>
      <c r="F34" s="51"/>
      <c r="G34" s="51"/>
      <c r="H34" s="51"/>
      <c r="I34" s="51"/>
    </row>
    <row r="35" spans="2:9" ht="18" customHeight="1">
      <c r="B35" s="58"/>
      <c r="C35" s="58"/>
      <c r="D35" s="58"/>
      <c r="E35" s="58"/>
      <c r="F35" s="58"/>
      <c r="G35" s="58"/>
      <c r="H35" s="58"/>
      <c r="I35" s="58"/>
    </row>
    <row r="36" spans="2:9" ht="19.5" customHeight="1">
      <c r="B36" s="59"/>
      <c r="C36" s="59"/>
      <c r="D36" s="59"/>
      <c r="E36" s="59"/>
      <c r="F36" s="59"/>
      <c r="G36" s="59"/>
      <c r="H36" s="59"/>
      <c r="I36" s="59"/>
    </row>
    <row r="37" spans="1:10" ht="15">
      <c r="A37" s="10" t="s">
        <v>43</v>
      </c>
      <c r="B37" s="11" t="s">
        <v>44</v>
      </c>
      <c r="C37" s="3"/>
      <c r="D37" s="3"/>
      <c r="E37" s="3"/>
      <c r="F37" s="3"/>
      <c r="G37" s="3"/>
      <c r="H37" s="3"/>
      <c r="I37" s="9">
        <v>20</v>
      </c>
      <c r="J37" s="21" t="s">
        <v>45</v>
      </c>
    </row>
    <row r="38" spans="1:10" ht="15">
      <c r="A38" s="10" t="s">
        <v>46</v>
      </c>
      <c r="B38" s="11" t="s">
        <v>47</v>
      </c>
      <c r="C38" s="3"/>
      <c r="D38" s="3"/>
      <c r="E38" s="3"/>
      <c r="F38" s="3"/>
      <c r="G38" s="3"/>
      <c r="H38" s="3"/>
      <c r="I38" s="12">
        <f>ROUND(20*LOG(I37,10),2)</f>
        <v>26.02</v>
      </c>
      <c r="J38" s="21" t="s">
        <v>4</v>
      </c>
    </row>
    <row r="39" spans="1:10" ht="15">
      <c r="A39" s="10" t="s">
        <v>48</v>
      </c>
      <c r="B39" s="11" t="s">
        <v>49</v>
      </c>
      <c r="C39" s="3"/>
      <c r="D39" s="3"/>
      <c r="E39" s="3"/>
      <c r="F39" s="3"/>
      <c r="G39" s="3"/>
      <c r="H39" s="3"/>
      <c r="I39" s="12">
        <f>ROUND(POWER(10,(I31-I25)/20),2)</f>
        <v>22.39</v>
      </c>
      <c r="J39" s="21" t="s">
        <v>45</v>
      </c>
    </row>
    <row r="40" spans="1:10" ht="15">
      <c r="A40" s="10"/>
      <c r="B40" s="25"/>
      <c r="C40" s="14"/>
      <c r="D40" s="14"/>
      <c r="E40" s="14"/>
      <c r="F40" s="14"/>
      <c r="G40" s="14"/>
      <c r="H40" s="14"/>
      <c r="I40" s="26"/>
      <c r="J40" s="21"/>
    </row>
    <row r="41" spans="2:9" ht="15.75">
      <c r="B41" s="50" t="s">
        <v>50</v>
      </c>
      <c r="C41" s="51"/>
      <c r="D41" s="51"/>
      <c r="E41" s="51"/>
      <c r="F41" s="51"/>
      <c r="G41" s="51"/>
      <c r="H41" s="51"/>
      <c r="I41" s="51"/>
    </row>
    <row r="43" spans="1:10" ht="15">
      <c r="A43" s="10" t="s">
        <v>58</v>
      </c>
      <c r="B43" s="29" t="s">
        <v>51</v>
      </c>
      <c r="C43" s="27"/>
      <c r="D43" s="27"/>
      <c r="E43" s="27"/>
      <c r="F43" s="27"/>
      <c r="G43" s="27"/>
      <c r="H43" s="27"/>
      <c r="I43" s="30">
        <f>I31-I38</f>
        <v>90.98</v>
      </c>
      <c r="J43" s="21" t="s">
        <v>4</v>
      </c>
    </row>
    <row r="44" spans="2:10" ht="15">
      <c r="B44" s="52" t="str">
        <f>IF((I43&gt;=I25),"Уровень звука достаточный","Недостаточный уровень звука")</f>
        <v>Уровень звука достаточный</v>
      </c>
      <c r="C44" s="53"/>
      <c r="D44" s="53"/>
      <c r="E44" s="53"/>
      <c r="F44" s="53"/>
      <c r="G44" s="53"/>
      <c r="H44" s="53"/>
      <c r="I44" s="54"/>
      <c r="J44" s="28"/>
    </row>
    <row r="45" spans="2:10" ht="15">
      <c r="B45" s="55" t="str">
        <f>IF((I43&gt;=I25),"Мощность громкоговорителя удовлетворяет СП 3.13130.2009","Необходимо увеличить мощность включения громкоговорителя")</f>
        <v>Мощность громкоговорителя удовлетворяет СП 3.13130.2009</v>
      </c>
      <c r="C45" s="56"/>
      <c r="D45" s="56"/>
      <c r="E45" s="56"/>
      <c r="F45" s="56"/>
      <c r="G45" s="56"/>
      <c r="H45" s="56"/>
      <c r="I45" s="57"/>
      <c r="J45" s="28"/>
    </row>
  </sheetData>
  <sheetProtection password="CF7A" sheet="1" objects="1" selectLockedCells="1"/>
  <mergeCells count="27">
    <mergeCell ref="B41:I41"/>
    <mergeCell ref="B44:I44"/>
    <mergeCell ref="B45:I45"/>
    <mergeCell ref="B34:I35"/>
    <mergeCell ref="B36:I36"/>
    <mergeCell ref="L2:W2"/>
    <mergeCell ref="B27:I28"/>
    <mergeCell ref="B19:I19"/>
    <mergeCell ref="B20:I20"/>
    <mergeCell ref="B21:I24"/>
    <mergeCell ref="L5:W5"/>
    <mergeCell ref="B2:I2"/>
    <mergeCell ref="B12:I12"/>
    <mergeCell ref="B13:I17"/>
    <mergeCell ref="T6:U6"/>
    <mergeCell ref="V6:W6"/>
    <mergeCell ref="L7:M7"/>
    <mergeCell ref="N7:O7"/>
    <mergeCell ref="P7:Q7"/>
    <mergeCell ref="R7:S7"/>
    <mergeCell ref="B6:I6"/>
    <mergeCell ref="V7:W7"/>
    <mergeCell ref="L6:M6"/>
    <mergeCell ref="N6:O6"/>
    <mergeCell ref="P6:Q6"/>
    <mergeCell ref="R6:S6"/>
    <mergeCell ref="T7:U7"/>
  </mergeCells>
  <conditionalFormatting sqref="B45">
    <cfRule type="cellIs" priority="4" dxfId="5" operator="equal" stopIfTrue="1">
      <formula>"Мощность громкоговорителя удовлетворяет СП 3.13130.2009"</formula>
    </cfRule>
    <cfRule type="cellIs" priority="5" dxfId="6" operator="equal" stopIfTrue="1">
      <formula>"Необходимо увеличить мощность включения громкоговорителя"</formula>
    </cfRule>
  </conditionalFormatting>
  <conditionalFormatting sqref="B44:I44">
    <cfRule type="cellIs" priority="6" dxfId="7" operator="equal" stopIfTrue="1">
      <formula>"Уровень звука достаточный"</formula>
    </cfRule>
    <cfRule type="cellIs" priority="7" dxfId="6" operator="equal" stopIfTrue="1">
      <formula>"Недостаточный уровень звука"</formula>
    </cfRule>
  </conditionalFormatting>
  <conditionalFormatting sqref="I43">
    <cfRule type="cellIs" priority="1" dxfId="0" operator="lessThan" stopIfTrue="1">
      <formula>$I$25</formula>
    </cfRule>
  </conditionalFormatting>
  <dataValidations count="1">
    <dataValidation type="list" allowBlank="1" showInputMessage="1" showErrorMessage="1" sqref="I32:I33">
      <formula1>оповещатель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27.7109375" style="0" customWidth="1"/>
    <col min="3" max="3" width="9.140625" style="0" customWidth="1"/>
    <col min="6" max="6" width="26.28125" style="0" customWidth="1"/>
  </cols>
  <sheetData>
    <row r="2" spans="2:8" ht="18.75">
      <c r="B2" s="38" t="s">
        <v>20</v>
      </c>
      <c r="C2" s="64" t="s">
        <v>77</v>
      </c>
      <c r="D2" s="64"/>
      <c r="E2" s="64"/>
      <c r="F2" s="39" t="s">
        <v>82</v>
      </c>
      <c r="G2" s="39"/>
      <c r="H2" s="39"/>
    </row>
    <row r="3" spans="2:6" ht="16.5">
      <c r="B3" s="20" t="s">
        <v>21</v>
      </c>
      <c r="C3" s="20">
        <v>3</v>
      </c>
      <c r="D3" s="20">
        <v>1.5</v>
      </c>
      <c r="E3" s="20">
        <v>0.75</v>
      </c>
      <c r="F3" s="20">
        <v>90</v>
      </c>
    </row>
    <row r="4" spans="2:6" ht="16.5">
      <c r="B4" s="20" t="s">
        <v>22</v>
      </c>
      <c r="C4" s="20">
        <v>6</v>
      </c>
      <c r="D4" s="20">
        <v>3</v>
      </c>
      <c r="E4" s="20">
        <v>1.5</v>
      </c>
      <c r="F4" s="20">
        <v>90</v>
      </c>
    </row>
    <row r="5" spans="2:6" ht="16.5">
      <c r="B5" s="20" t="s">
        <v>23</v>
      </c>
      <c r="C5" s="20">
        <v>10</v>
      </c>
      <c r="D5" s="20">
        <v>5</v>
      </c>
      <c r="E5" s="20">
        <v>2.5</v>
      </c>
      <c r="F5" s="20">
        <v>90</v>
      </c>
    </row>
    <row r="6" spans="2:6" ht="16.5">
      <c r="B6" s="20" t="s">
        <v>24</v>
      </c>
      <c r="C6" s="20">
        <v>3</v>
      </c>
      <c r="D6" s="20">
        <v>1.5</v>
      </c>
      <c r="E6" s="20">
        <v>0.75</v>
      </c>
      <c r="F6" s="20">
        <v>90</v>
      </c>
    </row>
    <row r="7" spans="2:6" ht="16.5">
      <c r="B7" s="20" t="s">
        <v>25</v>
      </c>
      <c r="C7" s="20">
        <v>3</v>
      </c>
      <c r="D7" s="20">
        <v>1.5</v>
      </c>
      <c r="E7" s="20">
        <v>0.75</v>
      </c>
      <c r="F7" s="20">
        <v>92</v>
      </c>
    </row>
    <row r="8" spans="2:6" ht="16.5">
      <c r="B8" s="20" t="s">
        <v>26</v>
      </c>
      <c r="C8" s="20">
        <v>10</v>
      </c>
      <c r="D8" s="20">
        <v>2</v>
      </c>
      <c r="E8" s="20">
        <v>2.5</v>
      </c>
      <c r="F8" s="20">
        <v>92</v>
      </c>
    </row>
    <row r="9" spans="2:6" ht="16.5">
      <c r="B9" s="20" t="s">
        <v>27</v>
      </c>
      <c r="C9" s="20">
        <v>3</v>
      </c>
      <c r="D9" s="20">
        <v>1.5</v>
      </c>
      <c r="E9" s="20">
        <v>0.75</v>
      </c>
      <c r="F9" s="20">
        <v>90</v>
      </c>
    </row>
    <row r="10" spans="2:6" ht="16.5">
      <c r="B10" s="20" t="s">
        <v>28</v>
      </c>
      <c r="C10" s="20">
        <v>6</v>
      </c>
      <c r="D10" s="20">
        <v>3</v>
      </c>
      <c r="E10" s="20">
        <v>1.5</v>
      </c>
      <c r="F10" s="20">
        <v>89</v>
      </c>
    </row>
    <row r="11" spans="2:6" ht="16.5">
      <c r="B11" s="20" t="s">
        <v>78</v>
      </c>
      <c r="C11" s="20">
        <v>6</v>
      </c>
      <c r="D11" s="20">
        <v>3</v>
      </c>
      <c r="E11" s="20">
        <v>1.5</v>
      </c>
      <c r="F11" s="20">
        <v>91</v>
      </c>
    </row>
    <row r="12" spans="2:6" ht="16.5">
      <c r="B12" s="20" t="s">
        <v>29</v>
      </c>
      <c r="C12" s="20">
        <v>12</v>
      </c>
      <c r="D12" s="20">
        <v>6</v>
      </c>
      <c r="E12" s="20">
        <v>3</v>
      </c>
      <c r="F12" s="20">
        <v>91</v>
      </c>
    </row>
    <row r="13" spans="2:6" ht="16.5">
      <c r="B13" s="20" t="s">
        <v>30</v>
      </c>
      <c r="C13" s="20">
        <v>3</v>
      </c>
      <c r="D13" s="20">
        <v>1.5</v>
      </c>
      <c r="E13" s="20">
        <v>0.75</v>
      </c>
      <c r="F13" s="20">
        <v>90</v>
      </c>
    </row>
    <row r="14" spans="2:6" ht="16.5">
      <c r="B14" s="20" t="s">
        <v>31</v>
      </c>
      <c r="C14" s="20">
        <v>6</v>
      </c>
      <c r="D14" s="20">
        <v>3</v>
      </c>
      <c r="E14" s="20">
        <v>1.5</v>
      </c>
      <c r="F14" s="20">
        <v>90</v>
      </c>
    </row>
    <row r="15" spans="2:6" ht="16.5">
      <c r="B15" s="20" t="s">
        <v>32</v>
      </c>
      <c r="C15" s="20">
        <v>10</v>
      </c>
      <c r="D15" s="20">
        <v>5</v>
      </c>
      <c r="E15" s="20"/>
      <c r="F15" s="20">
        <v>90</v>
      </c>
    </row>
    <row r="16" spans="2:6" ht="16.5">
      <c r="B16" s="20" t="s">
        <v>33</v>
      </c>
      <c r="C16" s="20">
        <v>20</v>
      </c>
      <c r="D16" s="20">
        <v>10</v>
      </c>
      <c r="E16" s="20"/>
      <c r="F16" s="20">
        <v>92</v>
      </c>
    </row>
    <row r="17" spans="2:6" ht="16.5">
      <c r="B17" s="20" t="s">
        <v>79</v>
      </c>
      <c r="C17" s="20">
        <v>30</v>
      </c>
      <c r="D17" s="20">
        <v>15</v>
      </c>
      <c r="F17" s="20">
        <v>93</v>
      </c>
    </row>
    <row r="18" spans="2:6" ht="16.5">
      <c r="B18" s="20" t="s">
        <v>34</v>
      </c>
      <c r="C18" s="20">
        <v>40</v>
      </c>
      <c r="D18" s="20">
        <v>20</v>
      </c>
      <c r="E18" s="20"/>
      <c r="F18" s="20">
        <v>94</v>
      </c>
    </row>
    <row r="19" spans="2:6" ht="16.5">
      <c r="B19" s="20" t="s">
        <v>35</v>
      </c>
      <c r="C19" s="20">
        <v>10</v>
      </c>
      <c r="D19" s="20">
        <v>4</v>
      </c>
      <c r="E19" s="20">
        <v>1.5</v>
      </c>
      <c r="F19" s="20">
        <v>81</v>
      </c>
    </row>
    <row r="20" spans="2:6" ht="16.5">
      <c r="B20" s="20" t="s">
        <v>36</v>
      </c>
      <c r="C20" s="20">
        <v>20</v>
      </c>
      <c r="D20" s="20"/>
      <c r="E20" s="20"/>
      <c r="F20" s="20">
        <v>83</v>
      </c>
    </row>
    <row r="21" spans="2:6" ht="16.5">
      <c r="B21" s="20" t="s">
        <v>37</v>
      </c>
      <c r="C21" s="20">
        <v>30</v>
      </c>
      <c r="D21" s="20"/>
      <c r="E21" s="20"/>
      <c r="F21" s="20">
        <v>81</v>
      </c>
    </row>
    <row r="22" spans="2:6" ht="16.5">
      <c r="B22" s="20" t="s">
        <v>38</v>
      </c>
      <c r="C22" s="20">
        <v>40</v>
      </c>
      <c r="D22" s="20"/>
      <c r="E22" s="20"/>
      <c r="F22" s="20">
        <v>85</v>
      </c>
    </row>
    <row r="23" spans="2:6" ht="16.5">
      <c r="B23" s="20" t="s">
        <v>39</v>
      </c>
      <c r="C23" s="20">
        <v>3</v>
      </c>
      <c r="D23" s="20">
        <v>1.5</v>
      </c>
      <c r="E23" s="20">
        <v>0.75</v>
      </c>
      <c r="F23" s="20">
        <v>89</v>
      </c>
    </row>
    <row r="24" spans="2:6" ht="16.5">
      <c r="B24" s="20" t="s">
        <v>40</v>
      </c>
      <c r="C24" s="20">
        <v>15</v>
      </c>
      <c r="D24" s="20">
        <v>10</v>
      </c>
      <c r="E24" s="20">
        <v>5</v>
      </c>
      <c r="F24" s="20">
        <v>90</v>
      </c>
    </row>
    <row r="25" spans="2:6" ht="16.5">
      <c r="B25" s="20" t="s">
        <v>62</v>
      </c>
      <c r="C25" s="20">
        <v>50</v>
      </c>
      <c r="D25" s="20">
        <v>25</v>
      </c>
      <c r="E25" s="20">
        <v>12.5</v>
      </c>
      <c r="F25" s="40" t="s">
        <v>83</v>
      </c>
    </row>
    <row r="26" spans="2:5" ht="16.5">
      <c r="B26" s="20" t="s">
        <v>63</v>
      </c>
      <c r="C26" s="20">
        <v>10</v>
      </c>
      <c r="D26" s="20">
        <v>5</v>
      </c>
      <c r="E26" s="20">
        <v>2.5</v>
      </c>
    </row>
    <row r="27" spans="2:5" ht="16.5">
      <c r="B27" s="20" t="s">
        <v>64</v>
      </c>
      <c r="C27" s="20">
        <v>25</v>
      </c>
      <c r="D27" s="20">
        <v>12.5</v>
      </c>
      <c r="E27" s="20">
        <v>6</v>
      </c>
    </row>
    <row r="28" spans="2:5" ht="16.5">
      <c r="B28" s="20" t="s">
        <v>80</v>
      </c>
      <c r="C28" s="20">
        <v>50</v>
      </c>
      <c r="D28" s="20">
        <v>25</v>
      </c>
      <c r="E28" s="20">
        <v>12.5</v>
      </c>
    </row>
    <row r="29" spans="2:5" ht="16.5">
      <c r="B29" s="20" t="s">
        <v>65</v>
      </c>
      <c r="C29" s="20">
        <v>100</v>
      </c>
      <c r="D29" s="20">
        <v>50</v>
      </c>
      <c r="E29" s="20">
        <v>25</v>
      </c>
    </row>
    <row r="30" spans="2:5" ht="16.5">
      <c r="B30" s="20" t="s">
        <v>66</v>
      </c>
      <c r="C30" s="20">
        <v>10</v>
      </c>
      <c r="D30" s="20">
        <v>5</v>
      </c>
      <c r="E30" s="20">
        <v>2.5</v>
      </c>
    </row>
    <row r="31" spans="2:5" ht="16.5">
      <c r="B31" s="20" t="s">
        <v>67</v>
      </c>
      <c r="C31" s="20">
        <v>15</v>
      </c>
      <c r="D31" s="20">
        <v>7.5</v>
      </c>
      <c r="E31" s="20">
        <v>3.8</v>
      </c>
    </row>
    <row r="32" spans="2:5" ht="16.5">
      <c r="B32" s="20" t="s">
        <v>68</v>
      </c>
      <c r="C32" s="20">
        <v>30</v>
      </c>
      <c r="D32" s="20">
        <v>15</v>
      </c>
      <c r="E32" s="20">
        <v>7.5</v>
      </c>
    </row>
    <row r="33" spans="2:5" ht="16.5">
      <c r="B33" s="20" t="s">
        <v>69</v>
      </c>
      <c r="C33" s="20">
        <v>200</v>
      </c>
      <c r="D33" s="20"/>
      <c r="E33" s="20"/>
    </row>
    <row r="34" spans="2:5" ht="16.5">
      <c r="B34" s="20" t="s">
        <v>70</v>
      </c>
      <c r="C34" s="20">
        <v>400</v>
      </c>
      <c r="D34" s="20"/>
      <c r="E34" s="20"/>
    </row>
    <row r="35" spans="2:5" ht="16.5">
      <c r="B35" s="20" t="s">
        <v>71</v>
      </c>
      <c r="C35" s="20">
        <v>500</v>
      </c>
      <c r="D35" s="20"/>
      <c r="E35" s="20"/>
    </row>
    <row r="36" spans="2:5" ht="16.5">
      <c r="B36" s="20" t="s">
        <v>72</v>
      </c>
      <c r="C36" s="20">
        <v>600</v>
      </c>
      <c r="D36" s="20"/>
      <c r="E36" s="20"/>
    </row>
    <row r="37" spans="2:5" ht="16.5">
      <c r="B37" s="20" t="s">
        <v>73</v>
      </c>
      <c r="C37" s="20">
        <v>800</v>
      </c>
      <c r="D37" s="20"/>
      <c r="E37" s="20"/>
    </row>
    <row r="38" spans="2:5" ht="16.5">
      <c r="B38" s="20" t="s">
        <v>74</v>
      </c>
      <c r="C38" s="20">
        <v>1200</v>
      </c>
      <c r="D38" s="20"/>
      <c r="E38" s="20"/>
    </row>
    <row r="39" spans="2:5" ht="16.5">
      <c r="B39" s="20" t="s">
        <v>60</v>
      </c>
      <c r="C39" s="20">
        <v>30</v>
      </c>
      <c r="D39" s="20">
        <v>20</v>
      </c>
      <c r="E39" s="20">
        <v>10</v>
      </c>
    </row>
    <row r="40" spans="2:5" ht="16.5">
      <c r="B40" s="20" t="s">
        <v>75</v>
      </c>
      <c r="C40" s="20">
        <v>20</v>
      </c>
      <c r="D40" s="20">
        <v>10</v>
      </c>
      <c r="E40" s="20">
        <v>5</v>
      </c>
    </row>
    <row r="41" spans="2:5" ht="16.5">
      <c r="B41" s="20" t="s">
        <v>76</v>
      </c>
      <c r="C41" s="20">
        <v>20</v>
      </c>
      <c r="D41" s="20">
        <v>15</v>
      </c>
      <c r="E41" s="20">
        <v>10</v>
      </c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I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 Вячеслав</dc:creator>
  <cp:keywords/>
  <dc:description/>
  <cp:lastModifiedBy>Новиков Вячеслав</cp:lastModifiedBy>
  <dcterms:created xsi:type="dcterms:W3CDTF">2018-10-24T11:44:22Z</dcterms:created>
  <dcterms:modified xsi:type="dcterms:W3CDTF">2019-04-12T07:35:19Z</dcterms:modified>
  <cp:category/>
  <cp:version/>
  <cp:contentType/>
  <cp:contentStatus/>
</cp:coreProperties>
</file>